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7955" windowHeight="694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Sheet1!$A:$D,Sheet1!$3:$3</definedName>
  </definedNames>
  <calcPr calcId="125725"/>
</workbook>
</file>

<file path=xl/calcChain.xml><?xml version="1.0" encoding="utf-8"?>
<calcChain xmlns="http://schemas.openxmlformats.org/spreadsheetml/2006/main">
  <c r="K11" i="1"/>
  <c r="K14"/>
  <c r="K15" s="1"/>
  <c r="K8"/>
  <c r="K7"/>
  <c r="I24"/>
  <c r="K20"/>
  <c r="K21"/>
  <c r="K22"/>
  <c r="K18"/>
  <c r="I14"/>
  <c r="I15" s="1"/>
  <c r="K9"/>
  <c r="G23"/>
  <c r="G24" s="1"/>
  <c r="G14"/>
  <c r="G15" s="1"/>
  <c r="G9"/>
  <c r="E23"/>
  <c r="E24" s="1"/>
  <c r="E13"/>
  <c r="E14" s="1"/>
  <c r="E15" s="1"/>
  <c r="K23" l="1"/>
  <c r="K24" s="1"/>
</calcChain>
</file>

<file path=xl/sharedStrings.xml><?xml version="1.0" encoding="utf-8"?>
<sst xmlns="http://schemas.openxmlformats.org/spreadsheetml/2006/main" count="26" uniqueCount="26">
  <si>
    <t>ASSETS</t>
  </si>
  <si>
    <t>Current Assets</t>
  </si>
  <si>
    <t>Checking/Savings</t>
  </si>
  <si>
    <t>1000 · Checking (Bank of the West)</t>
  </si>
  <si>
    <t>1010 · Reserve Money Market Acct (Bank of the West)</t>
  </si>
  <si>
    <t>Total Checking/Savings</t>
  </si>
  <si>
    <t>Accounts Receivable</t>
  </si>
  <si>
    <t>1200 · Accounts Receivable</t>
  </si>
  <si>
    <t>Total Accounts Receivable</t>
  </si>
  <si>
    <t>Total Current Assets</t>
  </si>
  <si>
    <t>TOTAL ASSETS</t>
  </si>
  <si>
    <t>LIABILITIES &amp; EQUITY</t>
  </si>
  <si>
    <t>Equity</t>
  </si>
  <si>
    <t>3010 · Replacement Reserve</t>
  </si>
  <si>
    <t>3900 · Retained Earnings</t>
  </si>
  <si>
    <t>Net Income</t>
  </si>
  <si>
    <t>Total Equity</t>
  </si>
  <si>
    <t>TOTAL LIABILITIES &amp; EQUITY</t>
  </si>
  <si>
    <t>Operating Fund</t>
  </si>
  <si>
    <t>Reserve Fund</t>
  </si>
  <si>
    <t>Consolidated</t>
  </si>
  <si>
    <t>From Operating Fund</t>
  </si>
  <si>
    <t>Accounts Payable</t>
  </si>
  <si>
    <t>To Reserve Fund</t>
  </si>
  <si>
    <t>Eliminations</t>
  </si>
  <si>
    <t>CHARTER RIDGE BALANCE SHEET as of June 30,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</si>
</sst>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"/>
  </numFmts>
  <fonts count="8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3" fillId="0" borderId="0" xfId="0" applyNumberFormat="1" applyFont="1"/>
    <xf numFmtId="0" fontId="4" fillId="0" borderId="0" xfId="0" applyFont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5" fillId="0" borderId="3" xfId="0" applyNumberFormat="1" applyFont="1" applyBorder="1"/>
    <xf numFmtId="43" fontId="0" fillId="0" borderId="0" xfId="1" applyFont="1"/>
    <xf numFmtId="43" fontId="4" fillId="0" borderId="0" xfId="1" applyFont="1"/>
    <xf numFmtId="43" fontId="5" fillId="0" borderId="0" xfId="1" applyFont="1"/>
    <xf numFmtId="43" fontId="6" fillId="0" borderId="4" xfId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43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43" fontId="4" fillId="0" borderId="1" xfId="1" applyFont="1" applyBorder="1"/>
    <xf numFmtId="43" fontId="4" fillId="0" borderId="5" xfId="1" applyFont="1" applyBorder="1"/>
    <xf numFmtId="164" fontId="4" fillId="0" borderId="1" xfId="0" applyNumberFormat="1" applyFont="1" applyBorder="1"/>
    <xf numFmtId="164" fontId="4" fillId="0" borderId="5" xfId="0" applyNumberFormat="1" applyFont="1" applyBorder="1"/>
    <xf numFmtId="43" fontId="5" fillId="0" borderId="3" xfId="1" applyFont="1" applyBorder="1"/>
    <xf numFmtId="43" fontId="5" fillId="0" borderId="3" xfId="0" applyNumberFormat="1" applyFont="1" applyBorder="1"/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/>
    <xf numFmtId="43" fontId="4" fillId="0" borderId="0" xfId="0" applyNumberFormat="1" applyFont="1"/>
    <xf numFmtId="0" fontId="7" fillId="0" borderId="0" xfId="0" applyNumberFormat="1" applyFont="1" applyAlignme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Normal="100" workbookViewId="0">
      <pane xSplit="4" ySplit="3" topLeftCell="E10" activePane="bottomRight" state="frozenSplit"/>
      <selection pane="topRight" activeCell="E1" sqref="E1"/>
      <selection pane="bottomLeft" activeCell="A2" sqref="A2"/>
      <selection pane="bottomRight" activeCell="K12" sqref="K12"/>
    </sheetView>
  </sheetViews>
  <sheetFormatPr defaultRowHeight="15"/>
  <cols>
    <col min="1" max="3" width="3" style="4" customWidth="1"/>
    <col min="4" max="4" width="44" style="4" customWidth="1"/>
    <col min="5" max="5" width="14" style="5" customWidth="1"/>
    <col min="6" max="6" width="2" style="5" customWidth="1"/>
    <col min="7" max="7" width="13.85546875" style="12" customWidth="1"/>
    <col min="8" max="8" width="3" style="12" customWidth="1"/>
    <col min="9" max="9" width="13" style="12" customWidth="1"/>
    <col min="10" max="10" width="2.42578125" style="12" customWidth="1"/>
    <col min="11" max="11" width="12.140625" customWidth="1"/>
    <col min="12" max="12" width="9" bestFit="1" customWidth="1"/>
  </cols>
  <sheetData>
    <row r="1" spans="1:12" ht="15.75">
      <c r="A1" s="32" t="s">
        <v>25</v>
      </c>
      <c r="B1" s="32"/>
      <c r="C1" s="32"/>
      <c r="D1" s="32"/>
      <c r="E1" s="33"/>
    </row>
    <row r="3" spans="1:12" s="3" customFormat="1" ht="15.75" thickBot="1">
      <c r="A3" s="2"/>
      <c r="B3" s="2"/>
      <c r="C3" s="2"/>
      <c r="D3" s="2"/>
      <c r="E3" s="29" t="s">
        <v>18</v>
      </c>
      <c r="F3" s="16"/>
      <c r="G3" s="18" t="s">
        <v>19</v>
      </c>
      <c r="H3" s="15"/>
      <c r="I3" s="18" t="s">
        <v>24</v>
      </c>
      <c r="J3" s="20"/>
      <c r="K3" s="19" t="s">
        <v>20</v>
      </c>
    </row>
    <row r="4" spans="1:12">
      <c r="A4" s="30" t="s">
        <v>0</v>
      </c>
      <c r="B4" s="30"/>
      <c r="C4" s="30"/>
      <c r="D4" s="30"/>
      <c r="E4" s="6"/>
      <c r="F4" s="6"/>
      <c r="G4" s="13"/>
      <c r="H4" s="13"/>
      <c r="I4" s="13"/>
      <c r="J4" s="13"/>
      <c r="K4" s="7"/>
    </row>
    <row r="5" spans="1:12">
      <c r="A5" s="30"/>
      <c r="B5" s="30" t="s">
        <v>1</v>
      </c>
      <c r="C5" s="30"/>
      <c r="D5" s="30"/>
      <c r="E5" s="6"/>
      <c r="F5" s="6"/>
      <c r="G5" s="13"/>
      <c r="H5" s="13"/>
      <c r="I5" s="13"/>
      <c r="J5" s="13"/>
      <c r="K5" s="7"/>
    </row>
    <row r="6" spans="1:12">
      <c r="A6" s="30"/>
      <c r="B6" s="30"/>
      <c r="C6" s="30" t="s">
        <v>2</v>
      </c>
      <c r="D6" s="30"/>
      <c r="E6" s="6"/>
      <c r="F6" s="6"/>
      <c r="G6" s="13"/>
      <c r="H6" s="13"/>
      <c r="I6" s="13"/>
      <c r="J6" s="13"/>
      <c r="K6" s="7"/>
    </row>
    <row r="7" spans="1:12">
      <c r="A7" s="30"/>
      <c r="B7" s="30"/>
      <c r="C7" s="30"/>
      <c r="D7" s="30" t="s">
        <v>3</v>
      </c>
      <c r="E7" s="6">
        <v>24420</v>
      </c>
      <c r="F7" s="6"/>
      <c r="G7" s="13"/>
      <c r="H7" s="13"/>
      <c r="I7" s="13"/>
      <c r="J7" s="13"/>
      <c r="K7" s="21">
        <f>SUM(E7:J7)</f>
        <v>24420</v>
      </c>
    </row>
    <row r="8" spans="1:12" ht="15.75" thickBot="1">
      <c r="A8" s="30"/>
      <c r="B8" s="30"/>
      <c r="C8" s="30"/>
      <c r="D8" s="30" t="s">
        <v>4</v>
      </c>
      <c r="E8" s="8"/>
      <c r="F8" s="9"/>
      <c r="G8" s="23">
        <v>22429.86</v>
      </c>
      <c r="H8" s="13"/>
      <c r="I8" s="13"/>
      <c r="J8" s="13"/>
      <c r="K8" s="25">
        <f>SUM(E8:J8)</f>
        <v>22429.86</v>
      </c>
    </row>
    <row r="9" spans="1:12">
      <c r="A9" s="30"/>
      <c r="B9" s="30"/>
      <c r="C9" s="30" t="s">
        <v>5</v>
      </c>
      <c r="D9" s="30"/>
      <c r="E9" s="6">
        <v>24420.35</v>
      </c>
      <c r="F9" s="6"/>
      <c r="G9" s="6">
        <f>ROUND(SUM(G6:G8),5)</f>
        <v>22429.86</v>
      </c>
      <c r="H9" s="13"/>
      <c r="I9" s="13"/>
      <c r="J9" s="13"/>
      <c r="K9" s="21">
        <f>SUM(E9:G9)</f>
        <v>46850.21</v>
      </c>
    </row>
    <row r="10" spans="1:12" ht="30" customHeight="1">
      <c r="A10" s="30"/>
      <c r="B10" s="30"/>
      <c r="C10" s="30" t="s">
        <v>6</v>
      </c>
      <c r="D10" s="30"/>
      <c r="E10" s="6"/>
      <c r="F10" s="6"/>
      <c r="G10" s="13"/>
      <c r="H10" s="13"/>
      <c r="I10" s="13"/>
      <c r="J10" s="13"/>
      <c r="K10" s="7"/>
    </row>
    <row r="11" spans="1:12" ht="16.149999999999999" customHeight="1">
      <c r="A11" s="30"/>
      <c r="B11" s="30"/>
      <c r="C11" s="30"/>
      <c r="D11" s="30" t="s">
        <v>21</v>
      </c>
      <c r="E11" s="6"/>
      <c r="F11" s="6"/>
      <c r="G11" s="13">
        <v>19196.87</v>
      </c>
      <c r="H11" s="13"/>
      <c r="I11" s="13">
        <v>-19196.87</v>
      </c>
      <c r="J11" s="13"/>
      <c r="K11" s="31">
        <f>SUM(G11:I11)</f>
        <v>0</v>
      </c>
    </row>
    <row r="12" spans="1:12" ht="15.75" thickBot="1">
      <c r="A12" s="30"/>
      <c r="B12" s="30"/>
      <c r="C12" s="30"/>
      <c r="D12" s="30" t="s">
        <v>7</v>
      </c>
      <c r="E12" s="9">
        <v>-3417</v>
      </c>
      <c r="F12" s="9"/>
      <c r="G12" s="13"/>
      <c r="H12" s="13"/>
      <c r="I12" s="13"/>
      <c r="J12" s="13"/>
      <c r="K12" s="25">
        <v>-3416.88</v>
      </c>
    </row>
    <row r="13" spans="1:12" ht="15.75" thickBot="1">
      <c r="A13" s="30"/>
      <c r="B13" s="30"/>
      <c r="C13" s="30" t="s">
        <v>8</v>
      </c>
      <c r="D13" s="30"/>
      <c r="E13" s="10">
        <f>ROUND(SUM(E10:E12),5)</f>
        <v>-3417</v>
      </c>
      <c r="F13" s="9"/>
      <c r="G13" s="13"/>
      <c r="H13" s="13"/>
      <c r="I13" s="23"/>
      <c r="J13" s="13"/>
      <c r="K13" s="26">
        <v>-3416.88</v>
      </c>
    </row>
    <row r="14" spans="1:12" ht="30" customHeight="1" thickBot="1">
      <c r="A14" s="30"/>
      <c r="B14" s="30" t="s">
        <v>9</v>
      </c>
      <c r="C14" s="30"/>
      <c r="D14" s="30"/>
      <c r="E14" s="10">
        <f>ROUND(E5+E9+E13,5)</f>
        <v>21003.35</v>
      </c>
      <c r="F14" s="9"/>
      <c r="G14" s="10">
        <f>G9+G11</f>
        <v>41626.729999999996</v>
      </c>
      <c r="H14" s="13"/>
      <c r="I14" s="24">
        <f>SUM(I11:I13)</f>
        <v>-19196.87</v>
      </c>
      <c r="J14" s="13"/>
      <c r="K14" s="26">
        <f>K9+K13</f>
        <v>43433.33</v>
      </c>
      <c r="L14" s="22"/>
    </row>
    <row r="15" spans="1:12" s="1" customFormat="1" ht="30" customHeight="1" thickBot="1">
      <c r="A15" s="30" t="s">
        <v>10</v>
      </c>
      <c r="B15" s="30"/>
      <c r="C15" s="30"/>
      <c r="D15" s="30"/>
      <c r="E15" s="11">
        <f>ROUND(E4+E14,5)</f>
        <v>21003.35</v>
      </c>
      <c r="F15" s="17"/>
      <c r="G15" s="11">
        <f>ROUND(G4+G14,5)</f>
        <v>41626.730000000003</v>
      </c>
      <c r="H15" s="14"/>
      <c r="I15" s="27">
        <f>I14</f>
        <v>-19196.87</v>
      </c>
      <c r="J15" s="14"/>
      <c r="K15" s="11">
        <f>K14</f>
        <v>43433.33</v>
      </c>
    </row>
    <row r="16" spans="1:12" ht="31.5" customHeight="1" thickTop="1">
      <c r="A16" s="30" t="s">
        <v>11</v>
      </c>
      <c r="B16" s="30"/>
      <c r="C16" s="30"/>
      <c r="D16" s="30"/>
      <c r="E16" s="6"/>
      <c r="F16" s="6"/>
      <c r="G16" s="13"/>
      <c r="H16" s="13"/>
      <c r="I16" s="13"/>
      <c r="J16" s="13"/>
      <c r="K16" s="7"/>
    </row>
    <row r="17" spans="1:11" ht="17.45" customHeight="1">
      <c r="A17" s="30"/>
      <c r="B17" s="30" t="s">
        <v>22</v>
      </c>
      <c r="C17" s="30"/>
      <c r="D17" s="30"/>
      <c r="E17" s="6"/>
      <c r="F17" s="6"/>
      <c r="G17" s="13"/>
      <c r="H17" s="13"/>
      <c r="I17" s="13"/>
      <c r="J17" s="13"/>
      <c r="K17" s="7"/>
    </row>
    <row r="18" spans="1:11" ht="17.45" customHeight="1">
      <c r="A18" s="30"/>
      <c r="B18" s="30"/>
      <c r="C18" s="30"/>
      <c r="D18" s="30" t="s">
        <v>23</v>
      </c>
      <c r="E18" s="6">
        <v>19196.87</v>
      </c>
      <c r="F18" s="6"/>
      <c r="G18" s="13"/>
      <c r="H18" s="13"/>
      <c r="I18" s="13">
        <v>-19196.87</v>
      </c>
      <c r="J18" s="13"/>
      <c r="K18" s="21">
        <f>SUM(E18:I18)</f>
        <v>0</v>
      </c>
    </row>
    <row r="19" spans="1:11">
      <c r="A19" s="30"/>
      <c r="B19" s="30" t="s">
        <v>12</v>
      </c>
      <c r="C19" s="30"/>
      <c r="D19" s="30"/>
      <c r="E19" s="6"/>
      <c r="F19" s="6"/>
      <c r="G19" s="13"/>
      <c r="H19" s="13"/>
      <c r="I19" s="13"/>
      <c r="J19" s="13"/>
      <c r="K19" s="21"/>
    </row>
    <row r="20" spans="1:11">
      <c r="A20" s="30"/>
      <c r="B20" s="30"/>
      <c r="C20" s="30" t="s">
        <v>13</v>
      </c>
      <c r="D20" s="30"/>
      <c r="E20" s="6"/>
      <c r="F20" s="6"/>
      <c r="G20" s="13">
        <v>35356</v>
      </c>
      <c r="H20" s="13"/>
      <c r="I20" s="13"/>
      <c r="J20" s="13"/>
      <c r="K20" s="21">
        <f t="shared" ref="K20:K23" si="0">SUM(E20:I20)</f>
        <v>35356</v>
      </c>
    </row>
    <row r="21" spans="1:11">
      <c r="A21" s="30"/>
      <c r="B21" s="30"/>
      <c r="C21" s="30" t="s">
        <v>14</v>
      </c>
      <c r="D21" s="30"/>
      <c r="E21" s="6">
        <v>-7195.23</v>
      </c>
      <c r="F21" s="6"/>
      <c r="G21" s="13"/>
      <c r="H21" s="13"/>
      <c r="I21" s="13"/>
      <c r="J21" s="13"/>
      <c r="K21" s="21">
        <f t="shared" si="0"/>
        <v>-7195.23</v>
      </c>
    </row>
    <row r="22" spans="1:11" ht="15.75" thickBot="1">
      <c r="A22" s="30"/>
      <c r="B22" s="30"/>
      <c r="C22" s="30" t="s">
        <v>15</v>
      </c>
      <c r="D22" s="30"/>
      <c r="E22" s="9">
        <v>9001.83</v>
      </c>
      <c r="F22" s="9"/>
      <c r="G22" s="23">
        <v>6270.73</v>
      </c>
      <c r="H22" s="13"/>
      <c r="I22" s="13"/>
      <c r="J22" s="13"/>
      <c r="K22" s="25">
        <f t="shared" si="0"/>
        <v>15272.56</v>
      </c>
    </row>
    <row r="23" spans="1:11" ht="15.75" thickBot="1">
      <c r="A23" s="30"/>
      <c r="B23" s="30" t="s">
        <v>16</v>
      </c>
      <c r="C23" s="30"/>
      <c r="D23" s="30"/>
      <c r="E23" s="10">
        <f>ROUND(SUM(E19:E22),5)</f>
        <v>1806.6</v>
      </c>
      <c r="F23" s="9"/>
      <c r="G23" s="24">
        <f>SUM(G18:G22)</f>
        <v>41626.729999999996</v>
      </c>
      <c r="H23" s="13"/>
      <c r="I23" s="23"/>
      <c r="J23" s="13"/>
      <c r="K23" s="26">
        <f t="shared" si="0"/>
        <v>43433.329999999994</v>
      </c>
    </row>
    <row r="24" spans="1:11" s="1" customFormat="1" ht="30" customHeight="1" thickBot="1">
      <c r="A24" s="30" t="s">
        <v>17</v>
      </c>
      <c r="B24" s="30"/>
      <c r="C24" s="30"/>
      <c r="D24" s="30"/>
      <c r="E24" s="11">
        <f>E18+E23</f>
        <v>21003.469999999998</v>
      </c>
      <c r="F24" s="17"/>
      <c r="G24" s="27">
        <f>G23</f>
        <v>41626.729999999996</v>
      </c>
      <c r="H24" s="14"/>
      <c r="I24" s="27">
        <f>SUM(I18:I23)</f>
        <v>-19196.87</v>
      </c>
      <c r="J24" s="14"/>
      <c r="K24" s="28">
        <f>K23</f>
        <v>43433.329999999994</v>
      </c>
    </row>
    <row r="25" spans="1:11" ht="15.75" thickTop="1">
      <c r="K25" s="22"/>
    </row>
  </sheetData>
  <mergeCells count="1">
    <mergeCell ref="A1:E1"/>
  </mergeCells>
  <pageMargins left="0.7" right="0.7" top="0.75" bottom="0.75" header="0.25" footer="0.25"/>
  <pageSetup scale="75" orientation="portrait" r:id="rId1"/>
  <headerFoot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2013-07-02T17:56:38Z</cp:lastPrinted>
  <dcterms:created xsi:type="dcterms:W3CDTF">2013-06-27T03:52:51Z</dcterms:created>
  <dcterms:modified xsi:type="dcterms:W3CDTF">2013-07-11T16:46:27Z</dcterms:modified>
</cp:coreProperties>
</file>